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44" i="1" l="1"/>
  <c r="D195" i="1" l="1"/>
  <c r="D184" i="1"/>
  <c r="D173" i="1"/>
  <c r="D162" i="1"/>
  <c r="D151" i="1"/>
  <c r="D70" i="1"/>
  <c r="D67" i="1"/>
  <c r="D64" i="1"/>
  <c r="D61" i="1"/>
  <c r="D58" i="1"/>
  <c r="D25" i="1" l="1"/>
  <c r="D16" i="1"/>
  <c r="D12" i="1"/>
  <c r="D198" i="1" l="1"/>
  <c r="D187" i="1"/>
  <c r="D176" i="1"/>
  <c r="D165" i="1"/>
  <c r="D154" i="1"/>
  <c r="D22" i="1" l="1"/>
</calcChain>
</file>

<file path=xl/sharedStrings.xml><?xml version="1.0" encoding="utf-8"?>
<sst xmlns="http://schemas.openxmlformats.org/spreadsheetml/2006/main" count="664" uniqueCount="150">
  <si>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</si>
  <si>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</si>
  <si>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</si>
  <si>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</si>
  <si>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</si>
  <si>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</si>
  <si>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</si>
  <si>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</si>
  <si>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</si>
  <si>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</si>
  <si>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</si>
  <si>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</si>
  <si>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</si>
  <si>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</si>
  <si>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</si>
  <si>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</si>
  <si>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</si>
  <si>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</si>
  <si>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</si>
  <si>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</si>
  <si>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</si>
  <si>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</si>
  <si>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</si>
  <si>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</si>
  <si>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</si>
  <si>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</si>
  <si>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</si>
  <si>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</si>
  <si>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</si>
  <si>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</si>
  <si>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</si>
  <si>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</si>
  <si>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</si>
  <si>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</si>
  <si>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</si>
  <si>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</si>
  <si>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</si>
  <si>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</si>
  <si>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</si>
  <si>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</si>
  <si>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</si>
  <si>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</si>
  <si>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</si>
  <si>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</si>
  <si>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</si>
  <si>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</si>
  <si>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</si>
  <si>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</si>
  <si>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</si>
  <si>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</si>
  <si>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</si>
  <si>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</si>
  <si>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</si>
  <si>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</si>
  <si>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</si>
  <si>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</si>
  <si>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</si>
  <si>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</si>
  <si>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</si>
  <si>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</si>
  <si>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</si>
  <si>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</si>
  <si>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</si>
  <si>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</si>
  <si>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</si>
  <si>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</si>
  <si>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</si>
  <si>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</si>
  <si>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</si>
  <si>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</si>
  <si>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</si>
  <si>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</si>
  <si>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</si>
  <si>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</si>
  <si>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</si>
  <si>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</si>
  <si>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</si>
  <si>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</si>
  <si>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</si>
  <si>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</si>
  <si>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</si>
  <si>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</si>
  <si>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</si>
  <si>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</si>
  <si>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</si>
  <si>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</si>
  <si>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</si>
  <si>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</si>
  <si>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</si>
  <si>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</si>
  <si>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</si>
  <si>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</si>
  <si>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</si>
  <si>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</si>
  <si>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</si>
  <si>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</si>
  <si>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</si>
  <si>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</si>
  <si>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</si>
  <si>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</si>
  <si>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</si>
  <si>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</si>
  <si>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</si>
  <si>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</si>
  <si>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</si>
  <si>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</si>
  <si>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</si>
  <si>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</si>
  <si>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</si>
  <si>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</si>
  <si>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</si>
  <si>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</si>
  <si>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</si>
  <si>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</si>
  <si>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</si>
  <si>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</si>
  <si>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</si>
  <si>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</si>
  <si>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</si>
  <si>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</si>
  <si>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</si>
  <si>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</si>
  <si>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</si>
  <si>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</si>
  <si>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</si>
  <si>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</si>
  <si>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</si>
  <si>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</si>
  <si>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</si>
  <si>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</si>
  <si>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</si>
  <si>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</si>
  <si>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</si>
  <si>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</si>
  <si>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</si>
  <si>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</si>
  <si>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</si>
  <si>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</si>
  <si>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</si>
  <si>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</si>
  <si>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</si>
  <si>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</si>
  <si>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</si>
  <si>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</si>
  <si>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</si>
  <si>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</si>
  <si>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</si>
  <si>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28/02/201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</si>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</sst>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tabSelected="1" workbookViewId="0">
      <selection activeCell="H8" sqref="H8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4" customWidth="1"/>
  </cols>
  <sheetData>
    <row r="1" spans="1:4" ht="45" customHeight="1" x14ac:dyDescent="0.25">
      <c r="A1" s="27" t="s">
        <v>0</v>
      </c>
      <c r="B1" s="27"/>
      <c r="C1" s="27"/>
      <c r="D1" s="27"/>
    </row>
    <row r="2" spans="1:4" x14ac:dyDescent="0.25">
      <c r="A2" s="6"/>
      <c r="B2" s="1"/>
      <c r="C2" s="1"/>
      <c r="D2" s="34"/>
    </row>
    <row r="3" spans="1:4" ht="15.75" thickBot="1" x14ac:dyDescent="0.3">
      <c r="A3" s="6"/>
      <c r="B3" s="1"/>
      <c r="C3" s="1"/>
      <c r="D3" s="34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5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6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7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7" t="s">
        <v>149</v>
      </c>
    </row>
    <row r="8" spans="1:4" ht="30" customHeight="1" x14ac:dyDescent="0.25">
      <c r="A8" s="28" t="s">
        <v>8</v>
      </c>
      <c r="B8" s="28"/>
      <c r="C8" s="28"/>
      <c r="D8" s="28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8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8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8">
        <v>349645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8">
        <f>D13+D14+D15</f>
        <v>1820673.24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8">
        <v>1820673.24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8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8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8">
        <f>D17+D18+D19+D20+D21</f>
        <v>1317536.6299999999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8">
        <v>1316336.6299999999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8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8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8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8">
        <v>1200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8">
        <f>D16</f>
        <v>1317536.6299999999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8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8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8">
        <f>D11+D12-D16</f>
        <v>852781.61000000034</v>
      </c>
    </row>
    <row r="26" spans="1:4" s="9" customFormat="1" ht="30" customHeight="1" x14ac:dyDescent="0.25">
      <c r="A26" s="29" t="s">
        <v>28</v>
      </c>
      <c r="B26" s="29"/>
      <c r="C26" s="29"/>
      <c r="D26" s="29"/>
    </row>
    <row r="27" spans="1:4" s="9" customFormat="1" ht="11.25" customHeight="1" x14ac:dyDescent="0.25">
      <c r="A27" s="16"/>
      <c r="B27" s="16"/>
      <c r="C27" s="16"/>
      <c r="D27" s="23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17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2">
        <v>156821.6</v>
      </c>
    </row>
    <row r="30" spans="1:4" ht="10.5" customHeight="1" x14ac:dyDescent="0.25">
      <c r="A30" s="7"/>
      <c r="B30" s="4"/>
      <c r="C30" s="2"/>
      <c r="D30" s="22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2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2">
        <v>119923</v>
      </c>
    </row>
    <row r="33" spans="1:4" s="9" customFormat="1" ht="11.25" customHeight="1" x14ac:dyDescent="0.25">
      <c r="A33" s="16"/>
      <c r="B33" s="16"/>
      <c r="C33" s="16"/>
      <c r="D33" s="39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2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2">
        <v>62816.04</v>
      </c>
    </row>
    <row r="36" spans="1:4" ht="10.5" customHeight="1" x14ac:dyDescent="0.25">
      <c r="A36" s="7"/>
      <c r="B36" s="4"/>
      <c r="C36" s="2"/>
      <c r="D36" s="22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2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2">
        <v>263732.03999999998</v>
      </c>
    </row>
    <row r="39" spans="1:4" s="9" customFormat="1" ht="11.25" customHeight="1" x14ac:dyDescent="0.25">
      <c r="A39" s="16"/>
      <c r="B39" s="16"/>
      <c r="C39" s="16"/>
      <c r="D39" s="39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40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2">
        <v>39959.4</v>
      </c>
    </row>
    <row r="42" spans="1:4" ht="10.5" customHeight="1" x14ac:dyDescent="0.25">
      <c r="A42" s="7"/>
      <c r="B42" s="4"/>
      <c r="C42" s="2"/>
      <c r="D42" s="22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40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2">
        <v>27000</v>
      </c>
    </row>
    <row r="45" spans="1:4" s="9" customFormat="1" ht="11.25" customHeight="1" x14ac:dyDescent="0.25">
      <c r="A45" s="16"/>
      <c r="B45" s="16"/>
      <c r="C45" s="16"/>
      <c r="D45" s="41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40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2">
        <v>0</v>
      </c>
    </row>
    <row r="48" spans="1:4" ht="10.5" customHeight="1" x14ac:dyDescent="0.25">
      <c r="A48" s="7"/>
      <c r="B48" s="4"/>
      <c r="C48" s="2"/>
      <c r="D48" s="22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40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2">
        <v>207527</v>
      </c>
    </row>
    <row r="51" spans="1:4" ht="10.5" customHeight="1" x14ac:dyDescent="0.25">
      <c r="A51" s="7"/>
      <c r="B51" s="4"/>
      <c r="C51" s="2"/>
      <c r="D51" s="22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2" t="s">
        <v>146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2">
        <v>211886.6</v>
      </c>
    </row>
    <row r="54" spans="1:4" ht="10.5" customHeight="1" x14ac:dyDescent="0.25">
      <c r="A54" s="7"/>
      <c r="B54" s="4"/>
      <c r="C54" s="2"/>
      <c r="D54" s="22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2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2">
        <v>187807.72</v>
      </c>
    </row>
    <row r="57" spans="1:4" ht="33" customHeight="1" x14ac:dyDescent="0.25">
      <c r="A57" s="7" t="s">
        <v>29</v>
      </c>
      <c r="B57" s="4" t="s">
        <v>30</v>
      </c>
      <c r="C57" s="2" t="s">
        <v>108</v>
      </c>
      <c r="D57" s="2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2">
        <f>0.235*6147.6*12</f>
        <v>17336.232</v>
      </c>
    </row>
    <row r="59" spans="1:4" s="9" customFormat="1" ht="11.25" customHeight="1" x14ac:dyDescent="0.25">
      <c r="A59" s="16"/>
      <c r="B59" s="16"/>
      <c r="C59" s="16"/>
      <c r="D59" s="39"/>
    </row>
    <row r="60" spans="1:4" ht="46.5" customHeight="1" x14ac:dyDescent="0.25">
      <c r="A60" s="7" t="s">
        <v>29</v>
      </c>
      <c r="B60" s="4" t="s">
        <v>30</v>
      </c>
      <c r="C60" s="2" t="s">
        <v>108</v>
      </c>
      <c r="D60" s="2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2">
        <f>25.59*6147.6</f>
        <v>157317.084</v>
      </c>
    </row>
    <row r="62" spans="1:4" ht="10.5" customHeight="1" x14ac:dyDescent="0.25">
      <c r="A62" s="7"/>
      <c r="B62" s="4"/>
      <c r="C62" s="2"/>
      <c r="D62" s="2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40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2">
        <f>34.45*6147.6</f>
        <v>211784.82000000004</v>
      </c>
    </row>
    <row r="65" spans="1:4" s="9" customFormat="1" ht="11.25" customHeight="1" x14ac:dyDescent="0.25">
      <c r="A65" s="16"/>
      <c r="B65" s="16"/>
      <c r="C65" s="16"/>
      <c r="D65" s="41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40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2">
        <f>6.04*6147.6</f>
        <v>37131.504000000001</v>
      </c>
    </row>
    <row r="68" spans="1:4" ht="10.5" customHeight="1" x14ac:dyDescent="0.25">
      <c r="A68" s="7"/>
      <c r="B68" s="4"/>
      <c r="C68" s="2"/>
      <c r="D68" s="2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40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2">
        <f>3.63*6147.6</f>
        <v>22315.788</v>
      </c>
    </row>
    <row r="71" spans="1:4" s="9" customFormat="1" ht="11.25" customHeight="1" x14ac:dyDescent="0.25">
      <c r="A71" s="16"/>
      <c r="B71" s="16"/>
      <c r="C71" s="16"/>
      <c r="D71" s="23"/>
    </row>
    <row r="72" spans="1:4" s="9" customFormat="1" ht="45" customHeight="1" x14ac:dyDescent="0.25">
      <c r="A72" s="30" t="s">
        <v>33</v>
      </c>
      <c r="B72" s="31"/>
      <c r="C72" s="31"/>
      <c r="D72" s="32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8.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9.2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142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15.73</v>
      </c>
    </row>
    <row r="85" spans="1:4" ht="27.7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9.25" customHeight="1" x14ac:dyDescent="0.25">
      <c r="A89" s="7" t="s">
        <v>34</v>
      </c>
      <c r="B89" s="4" t="s">
        <v>35</v>
      </c>
      <c r="C89" s="2" t="s">
        <v>108</v>
      </c>
      <c r="D89" s="18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9.2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143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144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7">
        <v>2250</v>
      </c>
    </row>
    <row r="97" spans="1:4" ht="28.5" customHeight="1" x14ac:dyDescent="0.25">
      <c r="A97" s="7" t="s">
        <v>34</v>
      </c>
      <c r="B97" s="4" t="s">
        <v>35</v>
      </c>
      <c r="C97" s="2" t="s">
        <v>108</v>
      </c>
      <c r="D97" s="18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7.7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142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139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>
        <v>41.67</v>
      </c>
    </row>
    <row r="105" spans="1:4" ht="27.75" customHeight="1" x14ac:dyDescent="0.25">
      <c r="A105" s="7" t="s">
        <v>34</v>
      </c>
      <c r="B105" s="4" t="s">
        <v>35</v>
      </c>
      <c r="C105" s="2" t="s">
        <v>108</v>
      </c>
      <c r="D105" s="17" t="s">
        <v>146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142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139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>
        <v>59.35</v>
      </c>
    </row>
    <row r="109" spans="1:4" ht="29.2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142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9.33</v>
      </c>
    </row>
    <row r="113" spans="1:4" ht="32.2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145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4.2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142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7.7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142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8.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142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7.75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142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s="9" customFormat="1" ht="30" customHeight="1" x14ac:dyDescent="0.25">
      <c r="A133" s="24" t="s">
        <v>42</v>
      </c>
      <c r="B133" s="25"/>
      <c r="C133" s="25"/>
      <c r="D133" s="26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6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6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0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17">
        <v>0</v>
      </c>
    </row>
    <row r="138" spans="1:4" s="9" customFormat="1" ht="30" customHeight="1" x14ac:dyDescent="0.25">
      <c r="A138" s="24" t="s">
        <v>52</v>
      </c>
      <c r="B138" s="25"/>
      <c r="C138" s="25"/>
      <c r="D138" s="26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22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22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22">
        <v>694872.83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22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22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22">
        <f>D151+D162+D173+D184+D195</f>
        <v>786270.90999999992</v>
      </c>
    </row>
    <row r="145" spans="1:4" s="9" customFormat="1" ht="30" customHeight="1" x14ac:dyDescent="0.25">
      <c r="A145" s="29" t="s">
        <v>59</v>
      </c>
      <c r="B145" s="29"/>
      <c r="C145" s="29"/>
      <c r="D145" s="29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22"/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22">
        <v>282116.36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22">
        <v>211768.29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22">
        <f>D149-D150</f>
        <v>70348.069999999978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22">
        <v>303420.87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38">
        <v>262641.21000000002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22">
        <f>D152-D153</f>
        <v>40779.659999999974</v>
      </c>
    </row>
    <row r="155" spans="1:4" ht="30" customHeight="1" x14ac:dyDescent="0.25">
      <c r="A155" s="19" t="s">
        <v>80</v>
      </c>
      <c r="B155" s="20" t="s">
        <v>81</v>
      </c>
      <c r="C155" s="21" t="s">
        <v>10</v>
      </c>
      <c r="D155" s="22">
        <v>0</v>
      </c>
    </row>
    <row r="156" spans="1:4" s="9" customFormat="1" ht="30" customHeight="1" x14ac:dyDescent="0.25">
      <c r="A156" s="33" t="s">
        <v>59</v>
      </c>
      <c r="B156" s="33"/>
      <c r="C156" s="33"/>
      <c r="D156" s="33"/>
    </row>
    <row r="157" spans="1:4" ht="20.100000000000001" customHeight="1" x14ac:dyDescent="0.25">
      <c r="A157" s="19" t="s">
        <v>60</v>
      </c>
      <c r="B157" s="20" t="s">
        <v>61</v>
      </c>
      <c r="C157" s="21" t="s">
        <v>108</v>
      </c>
      <c r="D157" s="17" t="s">
        <v>83</v>
      </c>
    </row>
    <row r="158" spans="1:4" ht="20.100000000000001" customHeight="1" x14ac:dyDescent="0.25">
      <c r="A158" s="19" t="s">
        <v>63</v>
      </c>
      <c r="B158" s="20" t="s">
        <v>39</v>
      </c>
      <c r="C158" s="21" t="s">
        <v>108</v>
      </c>
      <c r="D158" s="17" t="s">
        <v>123</v>
      </c>
    </row>
    <row r="159" spans="1:4" x14ac:dyDescent="0.25">
      <c r="A159" s="19" t="s">
        <v>65</v>
      </c>
      <c r="B159" s="20" t="s">
        <v>66</v>
      </c>
      <c r="C159" s="21" t="s">
        <v>67</v>
      </c>
      <c r="D159" s="42" t="s">
        <v>123</v>
      </c>
    </row>
    <row r="160" spans="1:4" ht="20.100000000000001" customHeight="1" x14ac:dyDescent="0.25">
      <c r="A160" s="19" t="s">
        <v>68</v>
      </c>
      <c r="B160" s="20" t="s">
        <v>69</v>
      </c>
      <c r="C160" s="21" t="s">
        <v>10</v>
      </c>
      <c r="D160" s="22">
        <v>603827.89</v>
      </c>
    </row>
    <row r="161" spans="1:4" ht="20.100000000000001" customHeight="1" x14ac:dyDescent="0.25">
      <c r="A161" s="19" t="s">
        <v>70</v>
      </c>
      <c r="B161" s="20" t="s">
        <v>71</v>
      </c>
      <c r="C161" s="21" t="s">
        <v>10</v>
      </c>
      <c r="D161" s="22">
        <v>500057.3</v>
      </c>
    </row>
    <row r="162" spans="1:4" ht="20.100000000000001" customHeight="1" x14ac:dyDescent="0.25">
      <c r="A162" s="19" t="s">
        <v>72</v>
      </c>
      <c r="B162" s="20" t="s">
        <v>73</v>
      </c>
      <c r="C162" s="21" t="s">
        <v>10</v>
      </c>
      <c r="D162" s="22">
        <f>D160-D161</f>
        <v>103770.59000000003</v>
      </c>
    </row>
    <row r="163" spans="1:4" ht="30" x14ac:dyDescent="0.25">
      <c r="A163" s="19" t="s">
        <v>74</v>
      </c>
      <c r="B163" s="20" t="s">
        <v>75</v>
      </c>
      <c r="C163" s="21" t="s">
        <v>10</v>
      </c>
      <c r="D163" s="22">
        <v>609940.4</v>
      </c>
    </row>
    <row r="164" spans="1:4" ht="20.100000000000001" customHeight="1" x14ac:dyDescent="0.25">
      <c r="A164" s="19" t="s">
        <v>76</v>
      </c>
      <c r="B164" s="20" t="s">
        <v>77</v>
      </c>
      <c r="C164" s="21" t="s">
        <v>10</v>
      </c>
      <c r="D164" s="22">
        <v>271027</v>
      </c>
    </row>
    <row r="165" spans="1:4" ht="30" x14ac:dyDescent="0.25">
      <c r="A165" s="19" t="s">
        <v>78</v>
      </c>
      <c r="B165" s="20" t="s">
        <v>79</v>
      </c>
      <c r="C165" s="21" t="s">
        <v>10</v>
      </c>
      <c r="D165" s="22">
        <f>D163-D164</f>
        <v>338913.4</v>
      </c>
    </row>
    <row r="166" spans="1:4" ht="30" x14ac:dyDescent="0.25">
      <c r="A166" s="19" t="s">
        <v>80</v>
      </c>
      <c r="B166" s="20" t="s">
        <v>81</v>
      </c>
      <c r="C166" s="21" t="s">
        <v>10</v>
      </c>
      <c r="D166" s="22">
        <v>0</v>
      </c>
    </row>
    <row r="167" spans="1:4" s="9" customFormat="1" ht="30" customHeight="1" x14ac:dyDescent="0.25">
      <c r="A167" s="29" t="s">
        <v>59</v>
      </c>
      <c r="B167" s="29"/>
      <c r="C167" s="29"/>
      <c r="D167" s="29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22"/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22">
        <v>218274.92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22">
        <v>161459.13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22">
        <f>D171-D172</f>
        <v>56815.790000000008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22">
        <v>217667.52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38">
        <v>188413.42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22">
        <f>D174-D175</f>
        <v>29254.099999999977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22">
        <v>0</v>
      </c>
    </row>
    <row r="178" spans="1:4" s="9" customFormat="1" ht="30" customHeight="1" x14ac:dyDescent="0.25">
      <c r="A178" s="29" t="s">
        <v>59</v>
      </c>
      <c r="B178" s="29"/>
      <c r="C178" s="29"/>
      <c r="D178" s="29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22"/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22">
        <v>599370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8">
        <v>428775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8">
        <f>D182-D183</f>
        <v>170595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8">
        <v>643760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8">
        <v>428775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8">
        <f>D185-D186</f>
        <v>214985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38">
        <v>0</v>
      </c>
    </row>
    <row r="189" spans="1:4" s="9" customFormat="1" ht="30" customHeight="1" x14ac:dyDescent="0.25">
      <c r="A189" s="29" t="s">
        <v>59</v>
      </c>
      <c r="B189" s="29"/>
      <c r="C189" s="29"/>
      <c r="D189" s="29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22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22">
        <v>1178054.96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22">
        <v>793313.5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22">
        <f>D193-D194</f>
        <v>384741.45999999996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22">
        <v>885342.24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22">
        <v>393401.82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22">
        <f>D196-D197</f>
        <v>491940.42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22">
        <v>0</v>
      </c>
    </row>
    <row r="200" spans="1:4" ht="31.5" customHeight="1" x14ac:dyDescent="0.25">
      <c r="A200" s="29" t="s">
        <v>59</v>
      </c>
      <c r="B200" s="29"/>
      <c r="C200" s="29"/>
      <c r="D200" s="29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37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37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37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37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37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37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37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37" t="s">
        <v>141</v>
      </c>
    </row>
    <row r="211" spans="1:4" s="9" customFormat="1" ht="30" customHeight="1" x14ac:dyDescent="0.25">
      <c r="A211" s="29" t="s">
        <v>86</v>
      </c>
      <c r="B211" s="29"/>
      <c r="C211" s="29"/>
      <c r="D211" s="29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10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10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9" t="s">
        <v>118</v>
      </c>
      <c r="B216" s="29"/>
      <c r="C216" s="29"/>
      <c r="D216" s="29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22">
        <v>38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22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22">
        <v>903570.74</v>
      </c>
    </row>
    <row r="220" spans="1:4" x14ac:dyDescent="0.25">
      <c r="D220" s="43"/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2017-05-02T10:35:12Z</dcterms:modified>
</cp:coreProperties>
</file>